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360" yWindow="40" windowWidth="17100" windowHeight="12400"/>
  </bookViews>
  <sheets>
    <sheet name="Year 1" sheetId="1" r:id="rId1"/>
    <sheet name="Year 2" sheetId="4" r:id="rId2"/>
    <sheet name="Summary" sheetId="5" r:id="rId3"/>
    <sheet name="Sheet3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4" l="1"/>
  <c r="F14" i="4"/>
  <c r="G14" i="4"/>
  <c r="H43" i="1"/>
  <c r="H29" i="4"/>
  <c r="H16" i="1"/>
  <c r="F16" i="4"/>
  <c r="G16" i="4"/>
  <c r="C5" i="5"/>
  <c r="C4" i="5"/>
  <c r="C5" i="4"/>
  <c r="C4" i="4"/>
  <c r="F13" i="4"/>
  <c r="G13" i="4"/>
  <c r="H13" i="4"/>
  <c r="H14" i="4"/>
  <c r="F15" i="4"/>
  <c r="G15" i="4"/>
  <c r="H15" i="4"/>
  <c r="H24" i="4"/>
  <c r="H34" i="4"/>
  <c r="H43" i="4"/>
  <c r="H15" i="1"/>
  <c r="H34" i="1"/>
  <c r="H24" i="1"/>
  <c r="H13" i="5"/>
  <c r="H14" i="1"/>
  <c r="H14" i="5"/>
  <c r="H13" i="1"/>
  <c r="H17" i="1"/>
  <c r="H16" i="4"/>
  <c r="H17" i="4"/>
  <c r="H12" i="5"/>
  <c r="H46" i="1"/>
  <c r="H46" i="4"/>
  <c r="H11" i="5"/>
  <c r="H15" i="5"/>
  <c r="K15" i="5"/>
</calcChain>
</file>

<file path=xl/sharedStrings.xml><?xml version="1.0" encoding="utf-8"?>
<sst xmlns="http://schemas.openxmlformats.org/spreadsheetml/2006/main" count="99" uniqueCount="51">
  <si>
    <t>TAPITMAT Budget</t>
  </si>
  <si>
    <t>Budget Period Start:</t>
  </si>
  <si>
    <t>Budget Period End:</t>
  </si>
  <si>
    <t>PI Names:</t>
  </si>
  <si>
    <t>Name</t>
  </si>
  <si>
    <t>Role on Project</t>
  </si>
  <si>
    <t>Type Appt.</t>
  </si>
  <si>
    <t>% Effort</t>
  </si>
  <si>
    <t>Salary for Project</t>
  </si>
  <si>
    <t>Employee Benefits</t>
  </si>
  <si>
    <t xml:space="preserve"> </t>
  </si>
  <si>
    <t>1)</t>
  </si>
  <si>
    <t>Project Total</t>
  </si>
  <si>
    <t>Co-PI</t>
  </si>
  <si>
    <t>Subtotal Personnel</t>
  </si>
  <si>
    <t>2)</t>
  </si>
  <si>
    <t>Personnel</t>
  </si>
  <si>
    <t>TBD</t>
  </si>
  <si>
    <t>Equipment</t>
  </si>
  <si>
    <t>Freezer</t>
  </si>
  <si>
    <t>Post Doc</t>
  </si>
  <si>
    <t>Research Specialist</t>
  </si>
  <si>
    <t>Subtotal Equipment</t>
  </si>
  <si>
    <t>3)</t>
  </si>
  <si>
    <t>Supplies</t>
  </si>
  <si>
    <t>Description</t>
  </si>
  <si>
    <t>sample storage</t>
  </si>
  <si>
    <t>Animal purchases</t>
  </si>
  <si>
    <t>Animal per diems</t>
  </si>
  <si>
    <t>Assays</t>
  </si>
  <si>
    <t>Subtotal Supplies</t>
  </si>
  <si>
    <t>4)</t>
  </si>
  <si>
    <t>Other Expenses</t>
  </si>
  <si>
    <t>Travel</t>
  </si>
  <si>
    <t>Publication Costs/Reprints</t>
  </si>
  <si>
    <t>publication costs related to research</t>
  </si>
  <si>
    <t>Subtotal Other Expenses</t>
  </si>
  <si>
    <t>TOTAL EXPENSES</t>
  </si>
  <si>
    <t>Post Doc Health Insurance</t>
  </si>
  <si>
    <t>Misc Lab Supplies</t>
  </si>
  <si>
    <t>glassware, etc.</t>
  </si>
  <si>
    <t>Project Title:</t>
  </si>
  <si>
    <r>
      <t>x</t>
    </r>
    <r>
      <rPr>
        <sz val="12"/>
        <rFont val="Times New Roman"/>
        <family val="1"/>
      </rPr>
      <t xml:space="preserve"> number of mice * </t>
    </r>
    <r>
      <rPr>
        <i/>
        <sz val="12"/>
        <rFont val="Times New Roman"/>
        <family val="1"/>
      </rPr>
      <t>$xx</t>
    </r>
    <r>
      <rPr>
        <sz val="12"/>
        <rFont val="Times New Roman"/>
        <family val="1"/>
      </rPr>
      <t xml:space="preserve"> per cage * </t>
    </r>
    <r>
      <rPr>
        <i/>
        <sz val="12"/>
        <rFont val="Times New Roman"/>
        <family val="1"/>
      </rPr>
      <t>#</t>
    </r>
    <r>
      <rPr>
        <sz val="12"/>
        <rFont val="Times New Roman"/>
        <family val="1"/>
      </rPr>
      <t xml:space="preserve"> of cages * </t>
    </r>
    <r>
      <rPr>
        <i/>
        <sz val="12"/>
        <rFont val="Times New Roman"/>
        <family val="1"/>
      </rPr>
      <t>#</t>
    </r>
    <r>
      <rPr>
        <sz val="12"/>
        <rFont val="Times New Roman"/>
        <family val="1"/>
      </rPr>
      <t xml:space="preserve"> of days</t>
    </r>
  </si>
  <si>
    <r>
      <t>x</t>
    </r>
    <r>
      <rPr>
        <sz val="12"/>
        <rFont val="Times New Roman"/>
        <family val="1"/>
      </rPr>
      <t xml:space="preserve"> number of mice costing </t>
    </r>
    <r>
      <rPr>
        <i/>
        <sz val="12"/>
        <rFont val="Times New Roman"/>
        <family val="1"/>
      </rPr>
      <t>$xx</t>
    </r>
    <r>
      <rPr>
        <sz val="12"/>
        <rFont val="Times New Roman"/>
        <family val="1"/>
      </rPr>
      <t xml:space="preserve"> each</t>
    </r>
  </si>
  <si>
    <t>1 trip for PI's to scientific meeting to present results</t>
  </si>
  <si>
    <t>Summary</t>
  </si>
  <si>
    <t>Year 1</t>
  </si>
  <si>
    <t>Year 2</t>
  </si>
  <si>
    <t>ck</t>
  </si>
  <si>
    <t>PI Associated Cost</t>
  </si>
  <si>
    <t>TAPITMAT/IBTS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</si>
</sst>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b/>
      <u val="double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5" fillId="0" borderId="0" xfId="0" applyFont="1"/>
    <xf numFmtId="9" fontId="2" fillId="0" borderId="0" xfId="2" applyFont="1"/>
    <xf numFmtId="38" fontId="2" fillId="0" borderId="0" xfId="0" applyNumberFormat="1" applyFont="1"/>
    <xf numFmtId="38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38" fontId="2" fillId="0" borderId="1" xfId="0" applyNumberFormat="1" applyFont="1" applyBorder="1" applyAlignment="1">
      <alignment horizontal="centerContinuous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38" fontId="3" fillId="0" borderId="1" xfId="0" applyNumberFormat="1" applyFont="1" applyBorder="1"/>
    <xf numFmtId="38" fontId="2" fillId="0" borderId="1" xfId="0" applyNumberFormat="1" applyFont="1" applyBorder="1"/>
    <xf numFmtId="164" fontId="3" fillId="0" borderId="2" xfId="1" applyNumberFormat="1" applyFont="1" applyBorder="1"/>
    <xf numFmtId="0" fontId="6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/>
    <xf numFmtId="38" fontId="9" fillId="0" borderId="0" xfId="0" applyNumberFormat="1" applyFont="1"/>
    <xf numFmtId="164" fontId="10" fillId="0" borderId="0" xfId="1" applyNumberFormat="1" applyFont="1" applyBorder="1"/>
    <xf numFmtId="1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3"/>
  <sheetViews>
    <sheetView tabSelected="1" topLeftCell="A5" workbookViewId="0">
      <selection activeCell="H5" sqref="H5"/>
    </sheetView>
  </sheetViews>
  <sheetFormatPr baseColWidth="10" defaultColWidth="8.83203125" defaultRowHeight="15" x14ac:dyDescent="0"/>
  <cols>
    <col min="1" max="1" width="3.6640625" style="1" customWidth="1"/>
    <col min="2" max="2" width="25.6640625" style="1" customWidth="1"/>
    <col min="3" max="3" width="20.33203125" style="1" customWidth="1"/>
    <col min="4" max="7" width="10.6640625" style="1" customWidth="1"/>
    <col min="8" max="8" width="12.6640625" style="1" customWidth="1"/>
    <col min="9" max="9" width="22.5" style="1" customWidth="1"/>
    <col min="10" max="16384" width="8.83203125" style="1"/>
  </cols>
  <sheetData>
    <row r="1" spans="1:8" s="18" customFormat="1" ht="20" customHeight="1">
      <c r="B1" s="19" t="s">
        <v>50</v>
      </c>
      <c r="C1" s="20"/>
      <c r="D1" s="20"/>
      <c r="E1" s="20"/>
      <c r="F1" s="20"/>
      <c r="G1" s="20"/>
      <c r="H1" s="20"/>
    </row>
    <row r="2" spans="1:8" s="18" customFormat="1" ht="20" customHeight="1">
      <c r="B2" s="19" t="s">
        <v>46</v>
      </c>
      <c r="C2" s="20"/>
      <c r="D2" s="20"/>
      <c r="E2" s="20"/>
      <c r="F2" s="20"/>
      <c r="G2" s="20"/>
      <c r="H2" s="20"/>
    </row>
    <row r="4" spans="1:8" ht="20" customHeight="1">
      <c r="B4" s="2" t="s">
        <v>3</v>
      </c>
      <c r="C4" s="3"/>
      <c r="D4" s="3"/>
      <c r="E4" s="3"/>
      <c r="F4" s="3"/>
    </row>
    <row r="5" spans="1:8" ht="20" customHeight="1">
      <c r="B5" s="2" t="s">
        <v>41</v>
      </c>
      <c r="C5" s="3"/>
      <c r="D5" s="3"/>
      <c r="E5" s="3"/>
      <c r="F5" s="3"/>
    </row>
    <row r="6" spans="1:8" ht="20" customHeight="1">
      <c r="B6" s="2" t="s">
        <v>1</v>
      </c>
      <c r="C6" s="24"/>
      <c r="D6" s="3"/>
    </row>
    <row r="7" spans="1:8" ht="20" customHeight="1">
      <c r="B7" s="2" t="s">
        <v>2</v>
      </c>
      <c r="C7" s="24"/>
      <c r="D7" s="3"/>
    </row>
    <row r="11" spans="1:8">
      <c r="A11" s="2" t="s">
        <v>11</v>
      </c>
      <c r="B11" s="4" t="s">
        <v>16</v>
      </c>
    </row>
    <row r="12" spans="1:8" ht="30">
      <c r="B12" s="13" t="s">
        <v>4</v>
      </c>
      <c r="C12" s="14" t="s">
        <v>5</v>
      </c>
      <c r="D12" s="14" t="s">
        <v>6</v>
      </c>
      <c r="E12" s="14" t="s">
        <v>7</v>
      </c>
      <c r="F12" s="14" t="s">
        <v>8</v>
      </c>
      <c r="G12" s="14" t="s">
        <v>9</v>
      </c>
      <c r="H12" s="14" t="s">
        <v>12</v>
      </c>
    </row>
    <row r="13" spans="1:8">
      <c r="C13" s="9"/>
      <c r="D13" s="8"/>
      <c r="E13" s="5"/>
      <c r="F13" s="6"/>
      <c r="G13" s="6"/>
      <c r="H13" s="6">
        <f>SUM(F13:G13)</f>
        <v>0</v>
      </c>
    </row>
    <row r="14" spans="1:8">
      <c r="A14" s="1" t="s">
        <v>10</v>
      </c>
      <c r="C14" s="9"/>
      <c r="D14" s="8"/>
      <c r="E14" s="5"/>
      <c r="F14" s="6"/>
      <c r="G14" s="6"/>
      <c r="H14" s="6">
        <f>SUM(F14:G14)</f>
        <v>0</v>
      </c>
    </row>
    <row r="15" spans="1:8">
      <c r="C15" s="9"/>
      <c r="D15" s="25"/>
      <c r="E15" s="5"/>
      <c r="F15" s="6"/>
      <c r="G15" s="6"/>
      <c r="H15" s="6">
        <f>SUM(F15:G15)</f>
        <v>0</v>
      </c>
    </row>
    <row r="16" spans="1:8" s="25" customFormat="1" ht="15.75" customHeight="1">
      <c r="B16" s="29"/>
      <c r="C16" s="28"/>
      <c r="E16" s="26"/>
      <c r="F16" s="27"/>
      <c r="G16" s="27"/>
      <c r="H16" s="6">
        <f>SUM(F16:G16)</f>
        <v>0</v>
      </c>
    </row>
    <row r="17" spans="1:8">
      <c r="B17" s="2" t="s">
        <v>14</v>
      </c>
      <c r="F17" s="6"/>
      <c r="G17" s="6"/>
      <c r="H17" s="15">
        <f>SUM(H13:H16)</f>
        <v>0</v>
      </c>
    </row>
    <row r="18" spans="1:8">
      <c r="B18" s="2"/>
      <c r="F18" s="6"/>
      <c r="G18" s="6"/>
      <c r="H18" s="7"/>
    </row>
    <row r="19" spans="1:8">
      <c r="F19" s="6"/>
      <c r="G19" s="6"/>
      <c r="H19" s="6"/>
    </row>
    <row r="20" spans="1:8">
      <c r="A20" s="2" t="s">
        <v>15</v>
      </c>
      <c r="B20" s="4" t="s">
        <v>18</v>
      </c>
      <c r="F20" s="6"/>
      <c r="G20" s="6"/>
      <c r="H20" s="6"/>
    </row>
    <row r="21" spans="1:8">
      <c r="A21" s="2"/>
      <c r="B21" s="2"/>
      <c r="C21" s="10" t="s">
        <v>25</v>
      </c>
      <c r="D21" s="11"/>
      <c r="E21" s="11"/>
      <c r="F21" s="12"/>
      <c r="G21" s="12"/>
      <c r="H21" s="6"/>
    </row>
    <row r="22" spans="1:8">
      <c r="F22" s="6"/>
      <c r="G22" s="6"/>
      <c r="H22" s="6"/>
    </row>
    <row r="23" spans="1:8">
      <c r="F23" s="6"/>
      <c r="G23" s="6"/>
      <c r="H23" s="16"/>
    </row>
    <row r="24" spans="1:8">
      <c r="B24" s="2" t="s">
        <v>22</v>
      </c>
      <c r="C24" s="2"/>
      <c r="D24" s="2"/>
      <c r="E24" s="2"/>
      <c r="F24" s="7"/>
      <c r="G24" s="7"/>
      <c r="H24" s="15">
        <f>SUM(H22:H23)</f>
        <v>0</v>
      </c>
    </row>
    <row r="25" spans="1:8">
      <c r="B25" s="2"/>
      <c r="C25" s="2"/>
      <c r="D25" s="2"/>
      <c r="E25" s="2"/>
      <c r="F25" s="7"/>
      <c r="G25" s="7"/>
      <c r="H25" s="7"/>
    </row>
    <row r="26" spans="1:8">
      <c r="F26" s="6"/>
      <c r="G26" s="6"/>
      <c r="H26" s="6"/>
    </row>
    <row r="27" spans="1:8">
      <c r="A27" s="2" t="s">
        <v>23</v>
      </c>
      <c r="B27" s="4" t="s">
        <v>24</v>
      </c>
      <c r="F27" s="6"/>
      <c r="G27" s="6"/>
      <c r="H27" s="6"/>
    </row>
    <row r="28" spans="1:8">
      <c r="A28" s="2"/>
      <c r="B28" s="2"/>
      <c r="C28" s="10" t="s">
        <v>25</v>
      </c>
      <c r="D28" s="11"/>
      <c r="E28" s="11"/>
      <c r="F28" s="12"/>
      <c r="G28" s="12"/>
      <c r="H28" s="6"/>
    </row>
    <row r="29" spans="1:8">
      <c r="F29" s="6"/>
      <c r="G29" s="6"/>
      <c r="H29" s="6"/>
    </row>
    <row r="30" spans="1:8">
      <c r="C30" s="21"/>
      <c r="F30" s="6"/>
      <c r="G30" s="6"/>
      <c r="H30" s="6"/>
    </row>
    <row r="31" spans="1:8">
      <c r="C31" s="21"/>
      <c r="F31" s="6"/>
      <c r="G31" s="6"/>
      <c r="H31" s="6"/>
    </row>
    <row r="32" spans="1:8">
      <c r="F32" s="6"/>
      <c r="G32" s="6"/>
      <c r="H32" s="6"/>
    </row>
    <row r="33" spans="1:8">
      <c r="F33" s="6"/>
      <c r="G33" s="6"/>
      <c r="H33" s="16"/>
    </row>
    <row r="34" spans="1:8">
      <c r="B34" s="2" t="s">
        <v>30</v>
      </c>
      <c r="C34" s="2"/>
      <c r="D34" s="2"/>
      <c r="E34" s="2"/>
      <c r="F34" s="7"/>
      <c r="G34" s="7"/>
      <c r="H34" s="15">
        <f>SUM(H29:H33)</f>
        <v>0</v>
      </c>
    </row>
    <row r="35" spans="1:8">
      <c r="B35" s="2"/>
      <c r="C35" s="2"/>
      <c r="D35" s="2"/>
      <c r="E35" s="2"/>
      <c r="F35" s="7"/>
      <c r="G35" s="7"/>
      <c r="H35" s="7"/>
    </row>
    <row r="36" spans="1:8">
      <c r="F36" s="6"/>
      <c r="G36" s="6"/>
      <c r="H36" s="6"/>
    </row>
    <row r="37" spans="1:8">
      <c r="A37" s="2" t="s">
        <v>31</v>
      </c>
      <c r="B37" s="2" t="s">
        <v>32</v>
      </c>
      <c r="F37" s="6"/>
      <c r="G37" s="6"/>
      <c r="H37" s="6"/>
    </row>
    <row r="38" spans="1:8">
      <c r="C38" s="10" t="s">
        <v>25</v>
      </c>
      <c r="D38" s="11"/>
      <c r="E38" s="11"/>
      <c r="F38" s="12"/>
      <c r="G38" s="12"/>
      <c r="H38" s="6"/>
    </row>
    <row r="39" spans="1:8">
      <c r="F39" s="6"/>
      <c r="G39" s="6"/>
      <c r="H39" s="6"/>
    </row>
    <row r="40" spans="1:8">
      <c r="F40" s="6"/>
      <c r="G40" s="6"/>
      <c r="H40" s="6"/>
    </row>
    <row r="41" spans="1:8">
      <c r="F41" s="6"/>
      <c r="G41" s="6"/>
      <c r="H41" s="6"/>
    </row>
    <row r="42" spans="1:8">
      <c r="F42" s="6"/>
      <c r="G42" s="6"/>
      <c r="H42" s="16"/>
    </row>
    <row r="43" spans="1:8">
      <c r="B43" s="2" t="s">
        <v>36</v>
      </c>
      <c r="C43" s="2"/>
      <c r="D43" s="2"/>
      <c r="E43" s="2"/>
      <c r="F43" s="7"/>
      <c r="G43" s="7"/>
      <c r="H43" s="15">
        <f>SUM(H39:H42)</f>
        <v>0</v>
      </c>
    </row>
    <row r="44" spans="1:8">
      <c r="F44" s="6"/>
      <c r="G44" s="6"/>
      <c r="H44" s="6"/>
    </row>
    <row r="45" spans="1:8">
      <c r="F45" s="6"/>
      <c r="G45" s="6"/>
      <c r="H45" s="6"/>
    </row>
    <row r="46" spans="1:8" ht="16" thickBot="1">
      <c r="B46" s="2" t="s">
        <v>37</v>
      </c>
      <c r="C46" s="2"/>
      <c r="D46" s="2"/>
      <c r="E46" s="2"/>
      <c r="F46" s="7"/>
      <c r="G46" s="7"/>
      <c r="H46" s="17">
        <f>H43+H34+H24+H17</f>
        <v>0</v>
      </c>
    </row>
    <row r="47" spans="1:8" ht="16" thickTop="1">
      <c r="F47" s="6"/>
      <c r="G47" s="6"/>
      <c r="H47" s="6"/>
    </row>
    <row r="48" spans="1:8">
      <c r="F48" s="6"/>
      <c r="G48" s="6"/>
      <c r="H48" s="6"/>
    </row>
    <row r="49" spans="2:8">
      <c r="B49" s="4"/>
      <c r="F49" s="6"/>
      <c r="G49" s="6"/>
      <c r="H49" s="6"/>
    </row>
    <row r="50" spans="2:8">
      <c r="F50" s="6"/>
      <c r="G50" s="6"/>
      <c r="H50" s="6"/>
    </row>
    <row r="51" spans="2:8">
      <c r="F51" s="6"/>
      <c r="G51" s="6"/>
      <c r="H51" s="6"/>
    </row>
    <row r="52" spans="2:8">
      <c r="F52" s="6"/>
      <c r="G52" s="6"/>
      <c r="H52" s="6"/>
    </row>
    <row r="53" spans="2:8">
      <c r="F53" s="6"/>
      <c r="G53" s="6"/>
      <c r="H53" s="6"/>
    </row>
  </sheetData>
  <phoneticPr fontId="4" type="noConversion"/>
  <printOptions horizontalCentered="1"/>
  <pageMargins left="0.5" right="0.5" top="0.75" bottom="0.75" header="0.5" footer="0.5"/>
  <pageSetup scale="9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3"/>
  <sheetViews>
    <sheetView zoomScale="145" zoomScaleNormal="145" zoomScalePageLayoutView="145" workbookViewId="0">
      <selection activeCell="C7" sqref="C7"/>
    </sheetView>
  </sheetViews>
  <sheetFormatPr baseColWidth="10" defaultColWidth="8.83203125" defaultRowHeight="15" x14ac:dyDescent="0"/>
  <cols>
    <col min="1" max="1" width="3.6640625" style="1" customWidth="1"/>
    <col min="2" max="2" width="25.6640625" style="1" customWidth="1"/>
    <col min="3" max="7" width="10.6640625" style="1" customWidth="1"/>
    <col min="8" max="8" width="12.6640625" style="1" customWidth="1"/>
    <col min="9" max="9" width="19.6640625" style="1" bestFit="1" customWidth="1"/>
    <col min="10" max="16384" width="8.83203125" style="1"/>
  </cols>
  <sheetData>
    <row r="1" spans="1:9" s="18" customFormat="1" ht="20" customHeight="1">
      <c r="B1" s="19" t="s">
        <v>0</v>
      </c>
      <c r="C1" s="20"/>
      <c r="D1" s="20"/>
      <c r="E1" s="20"/>
      <c r="F1" s="20"/>
      <c r="G1" s="20"/>
      <c r="H1" s="20"/>
    </row>
    <row r="2" spans="1:9" s="18" customFormat="1" ht="20" customHeight="1">
      <c r="B2" s="19" t="s">
        <v>47</v>
      </c>
      <c r="C2" s="20"/>
      <c r="D2" s="20"/>
      <c r="E2" s="20"/>
      <c r="F2" s="20"/>
      <c r="G2" s="20"/>
      <c r="H2" s="20"/>
    </row>
    <row r="4" spans="1:9" ht="20" customHeight="1">
      <c r="B4" s="2" t="s">
        <v>3</v>
      </c>
      <c r="C4" s="3">
        <f>'Year 1'!C4</f>
        <v>0</v>
      </c>
      <c r="D4" s="3"/>
      <c r="E4" s="3"/>
      <c r="F4" s="3"/>
    </row>
    <row r="5" spans="1:9" ht="20" customHeight="1">
      <c r="B5" s="2" t="s">
        <v>41</v>
      </c>
      <c r="C5" s="3">
        <f>'Year 1'!C5</f>
        <v>0</v>
      </c>
      <c r="D5" s="3"/>
      <c r="E5" s="3"/>
      <c r="F5" s="3"/>
    </row>
    <row r="6" spans="1:9" ht="20" customHeight="1">
      <c r="B6" s="2" t="s">
        <v>1</v>
      </c>
      <c r="C6" s="24"/>
      <c r="D6" s="3"/>
    </row>
    <row r="7" spans="1:9" ht="20" customHeight="1">
      <c r="B7" s="2" t="s">
        <v>2</v>
      </c>
      <c r="C7" s="24"/>
      <c r="D7" s="3"/>
    </row>
    <row r="11" spans="1:9">
      <c r="A11" s="2" t="s">
        <v>11</v>
      </c>
      <c r="B11" s="4" t="s">
        <v>16</v>
      </c>
    </row>
    <row r="12" spans="1:9" ht="30">
      <c r="B12" s="13" t="s">
        <v>4</v>
      </c>
      <c r="C12" s="14" t="s">
        <v>5</v>
      </c>
      <c r="D12" s="14" t="s">
        <v>6</v>
      </c>
      <c r="E12" s="14" t="s">
        <v>7</v>
      </c>
      <c r="F12" s="14" t="s">
        <v>8</v>
      </c>
      <c r="G12" s="14" t="s">
        <v>9</v>
      </c>
      <c r="H12" s="14" t="s">
        <v>12</v>
      </c>
      <c r="I12" s="13" t="s">
        <v>49</v>
      </c>
    </row>
    <row r="13" spans="1:9">
      <c r="B13" s="1" t="s">
        <v>17</v>
      </c>
      <c r="C13" s="9" t="s">
        <v>13</v>
      </c>
      <c r="D13" s="8">
        <v>12</v>
      </c>
      <c r="E13" s="5">
        <v>0.05</v>
      </c>
      <c r="F13" s="6">
        <f>100000*E13</f>
        <v>5000</v>
      </c>
      <c r="G13" s="6">
        <f>F13*0.34</f>
        <v>1700.0000000000002</v>
      </c>
      <c r="H13" s="6">
        <f>SUM(F13:G13)</f>
        <v>6700</v>
      </c>
    </row>
    <row r="14" spans="1:9">
      <c r="A14" s="1" t="s">
        <v>10</v>
      </c>
      <c r="B14" s="1" t="s">
        <v>17</v>
      </c>
      <c r="C14" s="9" t="s">
        <v>13</v>
      </c>
      <c r="D14" s="8">
        <v>12</v>
      </c>
      <c r="E14" s="5">
        <v>0.05</v>
      </c>
      <c r="F14" s="6">
        <f>100000*E14</f>
        <v>5000</v>
      </c>
      <c r="G14" s="6">
        <f>F14*0.34</f>
        <v>1700.0000000000002</v>
      </c>
      <c r="H14" s="6">
        <f>SUM(F14:G14)</f>
        <v>6700</v>
      </c>
    </row>
    <row r="15" spans="1:9">
      <c r="B15" s="1" t="s">
        <v>17</v>
      </c>
      <c r="C15" s="9" t="s">
        <v>20</v>
      </c>
      <c r="D15" s="8">
        <v>12</v>
      </c>
      <c r="E15" s="5">
        <v>0.5</v>
      </c>
      <c r="F15" s="6">
        <f>E15*35000</f>
        <v>17500</v>
      </c>
      <c r="G15" s="6">
        <f>F15*0.34</f>
        <v>5950</v>
      </c>
      <c r="H15" s="6">
        <f>SUM(F15:G15)</f>
        <v>23450</v>
      </c>
    </row>
    <row r="16" spans="1:9" ht="30">
      <c r="B16" s="1" t="s">
        <v>17</v>
      </c>
      <c r="C16" s="9" t="s">
        <v>21</v>
      </c>
      <c r="D16" s="8">
        <v>12</v>
      </c>
      <c r="E16" s="5">
        <v>0.5</v>
      </c>
      <c r="F16" s="6">
        <f>25000*E16</f>
        <v>12500</v>
      </c>
      <c r="G16" s="6">
        <f>F16*0.34</f>
        <v>4250</v>
      </c>
      <c r="H16" s="16">
        <f>SUM(F16:G16)</f>
        <v>16750</v>
      </c>
    </row>
    <row r="17" spans="1:8">
      <c r="B17" s="2" t="s">
        <v>14</v>
      </c>
      <c r="F17" s="6"/>
      <c r="G17" s="6"/>
      <c r="H17" s="15">
        <f>SUM(H13:H16)</f>
        <v>53600</v>
      </c>
    </row>
    <row r="18" spans="1:8">
      <c r="B18" s="2"/>
      <c r="F18" s="6"/>
      <c r="G18" s="6"/>
      <c r="H18" s="7"/>
    </row>
    <row r="19" spans="1:8">
      <c r="F19" s="6"/>
      <c r="G19" s="6"/>
      <c r="H19" s="6"/>
    </row>
    <row r="20" spans="1:8">
      <c r="A20" s="2" t="s">
        <v>15</v>
      </c>
      <c r="B20" s="4" t="s">
        <v>18</v>
      </c>
      <c r="F20" s="6"/>
      <c r="G20" s="6"/>
      <c r="H20" s="6"/>
    </row>
    <row r="21" spans="1:8">
      <c r="A21" s="2"/>
      <c r="B21" s="2"/>
      <c r="C21" s="10" t="s">
        <v>25</v>
      </c>
      <c r="D21" s="11"/>
      <c r="E21" s="11"/>
      <c r="F21" s="12"/>
      <c r="G21" s="12"/>
      <c r="H21" s="6"/>
    </row>
    <row r="22" spans="1:8">
      <c r="B22" s="1" t="s">
        <v>19</v>
      </c>
      <c r="C22" s="1" t="s">
        <v>26</v>
      </c>
      <c r="F22" s="6"/>
      <c r="G22" s="6"/>
      <c r="H22" s="6"/>
    </row>
    <row r="23" spans="1:8">
      <c r="F23" s="6"/>
      <c r="G23" s="6"/>
      <c r="H23" s="16"/>
    </row>
    <row r="24" spans="1:8">
      <c r="B24" s="2" t="s">
        <v>22</v>
      </c>
      <c r="C24" s="2"/>
      <c r="D24" s="2"/>
      <c r="E24" s="2"/>
      <c r="F24" s="7"/>
      <c r="G24" s="7"/>
      <c r="H24" s="15">
        <f>SUM(H22:H23)</f>
        <v>0</v>
      </c>
    </row>
    <row r="25" spans="1:8">
      <c r="B25" s="2"/>
      <c r="C25" s="2"/>
      <c r="D25" s="2"/>
      <c r="E25" s="2"/>
      <c r="F25" s="7"/>
      <c r="G25" s="7"/>
      <c r="H25" s="7"/>
    </row>
    <row r="26" spans="1:8">
      <c r="F26" s="6"/>
      <c r="G26" s="6"/>
      <c r="H26" s="6"/>
    </row>
    <row r="27" spans="1:8">
      <c r="A27" s="2" t="s">
        <v>23</v>
      </c>
      <c r="B27" s="4" t="s">
        <v>24</v>
      </c>
      <c r="F27" s="6"/>
      <c r="G27" s="6"/>
      <c r="H27" s="6"/>
    </row>
    <row r="28" spans="1:8">
      <c r="A28" s="2"/>
      <c r="B28" s="2"/>
      <c r="C28" s="10" t="s">
        <v>25</v>
      </c>
      <c r="D28" s="11"/>
      <c r="E28" s="11"/>
      <c r="F28" s="12"/>
      <c r="G28" s="12"/>
      <c r="H28" s="6"/>
    </row>
    <row r="29" spans="1:8">
      <c r="B29" s="1" t="s">
        <v>29</v>
      </c>
      <c r="F29" s="6"/>
      <c r="G29" s="6"/>
      <c r="H29" s="6">
        <f>2500-1120</f>
        <v>1380</v>
      </c>
    </row>
    <row r="30" spans="1:8">
      <c r="B30" s="1" t="s">
        <v>27</v>
      </c>
      <c r="C30" s="21" t="s">
        <v>43</v>
      </c>
      <c r="F30" s="6"/>
      <c r="G30" s="6"/>
      <c r="H30" s="6">
        <v>1000</v>
      </c>
    </row>
    <row r="31" spans="1:8">
      <c r="B31" s="1" t="s">
        <v>28</v>
      </c>
      <c r="C31" s="21" t="s">
        <v>42</v>
      </c>
      <c r="F31" s="6"/>
      <c r="G31" s="6"/>
      <c r="H31" s="6">
        <v>3000</v>
      </c>
    </row>
    <row r="32" spans="1:8">
      <c r="B32" s="1" t="s">
        <v>39</v>
      </c>
      <c r="C32" s="1" t="s">
        <v>40</v>
      </c>
      <c r="F32" s="6"/>
      <c r="G32" s="6"/>
      <c r="H32" s="6">
        <v>6720</v>
      </c>
    </row>
    <row r="33" spans="1:8">
      <c r="F33" s="6"/>
      <c r="G33" s="6"/>
      <c r="H33" s="16"/>
    </row>
    <row r="34" spans="1:8">
      <c r="B34" s="2" t="s">
        <v>30</v>
      </c>
      <c r="C34" s="2"/>
      <c r="D34" s="2"/>
      <c r="E34" s="2"/>
      <c r="F34" s="7"/>
      <c r="G34" s="7"/>
      <c r="H34" s="15">
        <f>SUM(H29:H33)</f>
        <v>12100</v>
      </c>
    </row>
    <row r="35" spans="1:8">
      <c r="B35" s="2"/>
      <c r="C35" s="2"/>
      <c r="D35" s="2"/>
      <c r="E35" s="2"/>
      <c r="F35" s="7"/>
      <c r="G35" s="7"/>
      <c r="H35" s="7"/>
    </row>
    <row r="36" spans="1:8">
      <c r="F36" s="6"/>
      <c r="G36" s="6"/>
      <c r="H36" s="6"/>
    </row>
    <row r="37" spans="1:8">
      <c r="A37" s="2" t="s">
        <v>31</v>
      </c>
      <c r="B37" s="2" t="s">
        <v>32</v>
      </c>
      <c r="F37" s="6"/>
      <c r="G37" s="6"/>
      <c r="H37" s="6"/>
    </row>
    <row r="38" spans="1:8">
      <c r="C38" s="10" t="s">
        <v>25</v>
      </c>
      <c r="D38" s="11"/>
      <c r="E38" s="11"/>
      <c r="F38" s="12"/>
      <c r="G38" s="12"/>
      <c r="H38" s="6"/>
    </row>
    <row r="39" spans="1:8">
      <c r="B39" s="1" t="s">
        <v>33</v>
      </c>
      <c r="C39" s="1" t="s">
        <v>44</v>
      </c>
      <c r="F39" s="6"/>
      <c r="G39" s="6"/>
      <c r="H39" s="6">
        <v>5000</v>
      </c>
    </row>
    <row r="40" spans="1:8">
      <c r="B40" s="1" t="s">
        <v>34</v>
      </c>
      <c r="C40" s="1" t="s">
        <v>35</v>
      </c>
      <c r="F40" s="6"/>
      <c r="G40" s="6"/>
      <c r="H40" s="6">
        <v>2500</v>
      </c>
    </row>
    <row r="41" spans="1:8">
      <c r="B41" s="1" t="s">
        <v>38</v>
      </c>
      <c r="F41" s="6"/>
      <c r="G41" s="6"/>
      <c r="H41" s="6">
        <f>3600/2</f>
        <v>1800</v>
      </c>
    </row>
    <row r="42" spans="1:8">
      <c r="F42" s="6"/>
      <c r="G42" s="6"/>
      <c r="H42" s="16"/>
    </row>
    <row r="43" spans="1:8">
      <c r="B43" s="2" t="s">
        <v>36</v>
      </c>
      <c r="C43" s="2"/>
      <c r="D43" s="2"/>
      <c r="E43" s="2"/>
      <c r="F43" s="7"/>
      <c r="G43" s="7"/>
      <c r="H43" s="15">
        <f>SUM(H39:H42)</f>
        <v>9300</v>
      </c>
    </row>
    <row r="44" spans="1:8">
      <c r="F44" s="6"/>
      <c r="G44" s="6"/>
      <c r="H44" s="6"/>
    </row>
    <row r="45" spans="1:8">
      <c r="F45" s="6"/>
      <c r="G45" s="6"/>
      <c r="H45" s="6"/>
    </row>
    <row r="46" spans="1:8" ht="16" thickBot="1">
      <c r="B46" s="2" t="s">
        <v>37</v>
      </c>
      <c r="C46" s="2"/>
      <c r="D46" s="2"/>
      <c r="E46" s="2"/>
      <c r="F46" s="7"/>
      <c r="G46" s="7"/>
      <c r="H46" s="17">
        <f>H43+H34+H24+H17</f>
        <v>75000</v>
      </c>
    </row>
    <row r="47" spans="1:8" ht="16" thickTop="1">
      <c r="F47" s="6"/>
      <c r="G47" s="6"/>
      <c r="H47" s="6"/>
    </row>
    <row r="48" spans="1:8">
      <c r="F48" s="6"/>
      <c r="G48" s="6"/>
      <c r="H48" s="6"/>
    </row>
    <row r="49" spans="2:8">
      <c r="B49" s="4"/>
      <c r="F49" s="6"/>
      <c r="G49" s="6"/>
      <c r="H49" s="6"/>
    </row>
    <row r="50" spans="2:8">
      <c r="F50" s="6"/>
      <c r="G50" s="6"/>
      <c r="H50" s="6"/>
    </row>
    <row r="51" spans="2:8">
      <c r="F51" s="6"/>
      <c r="G51" s="6"/>
      <c r="H51" s="6"/>
    </row>
    <row r="52" spans="2:8">
      <c r="F52" s="6"/>
      <c r="G52" s="6"/>
      <c r="H52" s="6"/>
    </row>
    <row r="53" spans="2:8">
      <c r="F53" s="6"/>
      <c r="G53" s="6"/>
      <c r="H53" s="6"/>
    </row>
  </sheetData>
  <phoneticPr fontId="4" type="noConversion"/>
  <printOptions horizontalCentered="1"/>
  <pageMargins left="0.5" right="0.5" top="0.75" bottom="0.75" header="0.5" footer="0.5"/>
  <pageSetup scale="9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2"/>
  <sheetViews>
    <sheetView workbookViewId="0">
      <selection activeCell="C7" sqref="C7"/>
    </sheetView>
  </sheetViews>
  <sheetFormatPr baseColWidth="10" defaultColWidth="8.83203125" defaultRowHeight="15" x14ac:dyDescent="0"/>
  <cols>
    <col min="1" max="1" width="3.6640625" style="1" customWidth="1"/>
    <col min="2" max="2" width="25.6640625" style="1" customWidth="1"/>
    <col min="3" max="7" width="10.6640625" style="1" customWidth="1"/>
    <col min="8" max="8" width="12.6640625" style="1" customWidth="1"/>
    <col min="9" max="16384" width="8.83203125" style="1"/>
  </cols>
  <sheetData>
    <row r="1" spans="1:11" s="18" customFormat="1" ht="20" customHeight="1">
      <c r="B1" s="19" t="s">
        <v>0</v>
      </c>
      <c r="C1" s="20"/>
      <c r="D1" s="20"/>
      <c r="E1" s="20"/>
      <c r="F1" s="20"/>
      <c r="G1" s="20"/>
      <c r="H1" s="20"/>
    </row>
    <row r="2" spans="1:11" s="18" customFormat="1" ht="20" customHeight="1">
      <c r="B2" s="19" t="s">
        <v>45</v>
      </c>
      <c r="C2" s="20"/>
      <c r="D2" s="20"/>
      <c r="E2" s="20"/>
      <c r="F2" s="20"/>
      <c r="G2" s="20"/>
      <c r="H2" s="20"/>
    </row>
    <row r="4" spans="1:11" ht="20" customHeight="1">
      <c r="B4" s="2" t="s">
        <v>3</v>
      </c>
      <c r="C4" s="3">
        <f>'Year 1'!C4</f>
        <v>0</v>
      </c>
      <c r="D4" s="3"/>
      <c r="E4" s="3"/>
      <c r="F4" s="3"/>
    </row>
    <row r="5" spans="1:11" ht="20" customHeight="1">
      <c r="B5" s="2" t="s">
        <v>41</v>
      </c>
      <c r="C5" s="3">
        <f>'Year 1'!C5</f>
        <v>0</v>
      </c>
      <c r="D5" s="3"/>
      <c r="E5" s="3"/>
      <c r="F5" s="3"/>
    </row>
    <row r="6" spans="1:11" ht="20" customHeight="1">
      <c r="B6" s="2" t="s">
        <v>1</v>
      </c>
      <c r="C6" s="24"/>
      <c r="D6" s="3"/>
    </row>
    <row r="7" spans="1:11" ht="20" customHeight="1">
      <c r="B7" s="2" t="s">
        <v>2</v>
      </c>
      <c r="C7" s="24"/>
      <c r="D7" s="3"/>
    </row>
    <row r="11" spans="1:11">
      <c r="A11" s="1" t="s">
        <v>11</v>
      </c>
      <c r="B11" s="1" t="s">
        <v>16</v>
      </c>
      <c r="H11" s="6">
        <f>'Year 1'!H17+'Year 2'!H17</f>
        <v>53600</v>
      </c>
    </row>
    <row r="12" spans="1:11">
      <c r="A12" s="1" t="s">
        <v>15</v>
      </c>
      <c r="B12" s="1" t="s">
        <v>18</v>
      </c>
      <c r="F12" s="6"/>
      <c r="G12" s="6"/>
      <c r="H12" s="6">
        <f>'Year 1'!H24+'Year 2'!H24</f>
        <v>0</v>
      </c>
    </row>
    <row r="13" spans="1:11">
      <c r="A13" s="1" t="s">
        <v>23</v>
      </c>
      <c r="B13" s="1" t="s">
        <v>24</v>
      </c>
      <c r="F13" s="6"/>
      <c r="G13" s="6"/>
      <c r="H13" s="6">
        <f>'Year 1'!H34+'Year 2'!H34</f>
        <v>12100</v>
      </c>
    </row>
    <row r="14" spans="1:11">
      <c r="A14" s="1" t="s">
        <v>31</v>
      </c>
      <c r="B14" s="1" t="s">
        <v>32</v>
      </c>
      <c r="F14" s="6"/>
      <c r="G14" s="6"/>
      <c r="H14" s="22">
        <f>'Year 1'!H43+'Year 2'!H43</f>
        <v>9300</v>
      </c>
    </row>
    <row r="15" spans="1:11">
      <c r="B15" s="2" t="s">
        <v>37</v>
      </c>
      <c r="C15" s="2"/>
      <c r="D15" s="2"/>
      <c r="E15" s="2"/>
      <c r="F15" s="7"/>
      <c r="G15" s="7"/>
      <c r="H15" s="23">
        <f>SUM(H11:H14)</f>
        <v>75000</v>
      </c>
      <c r="J15" s="1" t="s">
        <v>48</v>
      </c>
      <c r="K15" s="1">
        <f>'Year 1'!H46+'Year 2'!H46</f>
        <v>75000</v>
      </c>
    </row>
    <row r="16" spans="1:11">
      <c r="F16" s="6"/>
      <c r="G16" s="6"/>
      <c r="H16" s="6"/>
    </row>
    <row r="17" spans="2:8">
      <c r="F17" s="6"/>
      <c r="G17" s="6"/>
      <c r="H17" s="6"/>
    </row>
    <row r="18" spans="2:8">
      <c r="B18" s="4"/>
      <c r="F18" s="6"/>
      <c r="G18" s="6"/>
      <c r="H18" s="6"/>
    </row>
    <row r="19" spans="2:8">
      <c r="F19" s="6"/>
      <c r="G19" s="6"/>
      <c r="H19" s="6"/>
    </row>
    <row r="20" spans="2:8">
      <c r="F20" s="6"/>
      <c r="G20" s="6"/>
      <c r="H20" s="6"/>
    </row>
    <row r="21" spans="2:8">
      <c r="F21" s="6"/>
      <c r="G21" s="6"/>
      <c r="H21" s="6"/>
    </row>
    <row r="22" spans="2:8">
      <c r="F22" s="6"/>
      <c r="G22" s="6"/>
      <c r="H22" s="6"/>
    </row>
  </sheetData>
  <phoneticPr fontId="4" type="noConversion"/>
  <printOptions horizontalCentered="1"/>
  <pageMargins left="0.5" right="0.5" top="0.75" bottom="0.75" header="0.5" footer="0.5"/>
  <pageSetup scale="9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1</vt:lpstr>
      <vt:lpstr>Year 2</vt:lpstr>
      <vt:lpstr>Summary</vt:lpstr>
      <vt:lpstr>Sheet3</vt:lpstr>
    </vt:vector>
  </TitlesOfParts>
  <Company>University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schieril</dc:creator>
  <cp:lastModifiedBy>SOM IS</cp:lastModifiedBy>
  <cp:lastPrinted>2005-07-29T21:56:39Z</cp:lastPrinted>
  <dcterms:created xsi:type="dcterms:W3CDTF">2005-07-29T19:05:06Z</dcterms:created>
  <dcterms:modified xsi:type="dcterms:W3CDTF">2015-03-30T15:35:08Z</dcterms:modified>
</cp:coreProperties>
</file>